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C20" i="2"/>
  <c r="B20" i="2"/>
  <c r="D19" i="2"/>
  <c r="C19" i="2"/>
  <c r="B19" i="2"/>
  <c r="E20" i="2" l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<sst xmlns="http://schemas.openxmlformats.org/spreadsheetml/2006/main" count="86" uniqueCount="62">
  <si>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</si>
  <si>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</si>
  <si>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</si>
  <si>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</si>
  <si>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</si>
  <si>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</si>
  <si>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</si>
  <si>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</si>
  <si>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</si>
  <si>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</si>
  <si>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</si>
  <si>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</si>
  <si>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</si>
  <si>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</si>
  <si>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</si>
  <si>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</si>
  <si>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</si>
  <si>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</si>
  <si>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</si>
  <si>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</si>
  <si>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</si>
  <si>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</si>
  <si>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</si>
  <si>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</si>
  <si>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</si>
  <si>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</si>
  <si>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</si>
  <si>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</si>
  <si>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</si>
  <si>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</si>
  <si>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</si>
  <si>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</si>
  <si>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</si>
  <si>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</si>
  <si>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</si>
  <si>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</si>
  <si>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</si>
  <si>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</si>
  <si>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</si>
  <si>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</si>
  <si>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</si>
  <si>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</si>
  <si>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</si>
  <si>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</si>
  <si>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</si>
  <si>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</si>
  <si>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</si>
  <si>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</si>
  <si>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</si>
  <si>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</si>
  <si>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</si>
  <si>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</si>
  <si>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</si>
  <si>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</si>
  <si>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</si>
  <si>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</si>
  <si>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</si>
  <si>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</si>
  <si>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</si>
  <si>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</si>
  <si>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MAGGIO 2014</t>
  </si>
  <si>
    <t xml:space="preserve"> 05/2014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</si>
</sst>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mmm\-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D2" sqref="D2:D26"/>
    </sheetView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6" t="s">
        <v>33</v>
      </c>
      <c r="B2" s="6" t="s">
        <v>34</v>
      </c>
      <c r="C2" s="9">
        <v>1</v>
      </c>
      <c r="D2" s="9">
        <v>31</v>
      </c>
      <c r="E2" s="9">
        <v>0</v>
      </c>
      <c r="F2" s="9">
        <v>100</v>
      </c>
      <c r="G2" s="9">
        <v>0</v>
      </c>
    </row>
    <row r="3" spans="1:7" ht="12.75" customHeight="1" x14ac:dyDescent="0.2">
      <c r="A3" s="6" t="s">
        <v>33</v>
      </c>
      <c r="B3" s="6" t="s">
        <v>35</v>
      </c>
      <c r="C3" s="9">
        <v>383.71</v>
      </c>
      <c r="D3" s="9">
        <v>11895</v>
      </c>
      <c r="E3" s="9">
        <v>2499</v>
      </c>
      <c r="F3" s="9">
        <v>78.989999999999995</v>
      </c>
      <c r="G3" s="9">
        <v>21.01</v>
      </c>
    </row>
    <row r="4" spans="1:7" ht="12.75" customHeight="1" x14ac:dyDescent="0.2">
      <c r="A4" s="6" t="s">
        <v>33</v>
      </c>
      <c r="B4" s="6" t="s">
        <v>36</v>
      </c>
      <c r="C4" s="9">
        <v>322.45</v>
      </c>
      <c r="D4" s="9">
        <v>9996</v>
      </c>
      <c r="E4" s="9">
        <v>2083</v>
      </c>
      <c r="F4" s="9">
        <v>79.16</v>
      </c>
      <c r="G4" s="9">
        <v>20.84</v>
      </c>
    </row>
    <row r="5" spans="1:7" ht="12.75" customHeight="1" x14ac:dyDescent="0.2">
      <c r="A5" s="6" t="s">
        <v>33</v>
      </c>
      <c r="B5" s="6" t="s">
        <v>37</v>
      </c>
      <c r="C5" s="9">
        <v>49</v>
      </c>
      <c r="D5" s="9">
        <v>1519</v>
      </c>
      <c r="E5" s="9">
        <v>307</v>
      </c>
      <c r="F5" s="9">
        <v>79.790000000000006</v>
      </c>
      <c r="G5" s="9">
        <v>20.21</v>
      </c>
    </row>
    <row r="6" spans="1:7" ht="12.75" customHeight="1" x14ac:dyDescent="0.2">
      <c r="A6" s="6" t="s">
        <v>33</v>
      </c>
      <c r="B6" s="6" t="s">
        <v>38</v>
      </c>
      <c r="C6" s="9">
        <v>21</v>
      </c>
      <c r="D6" s="9">
        <v>651</v>
      </c>
      <c r="E6" s="9">
        <v>74</v>
      </c>
      <c r="F6" s="9">
        <v>88.63</v>
      </c>
      <c r="G6" s="9">
        <v>11.37</v>
      </c>
    </row>
    <row r="7" spans="1:7" ht="12.75" customHeight="1" x14ac:dyDescent="0.2">
      <c r="A7" s="6" t="s">
        <v>33</v>
      </c>
      <c r="B7" s="6" t="s">
        <v>39</v>
      </c>
      <c r="C7" s="9">
        <v>245</v>
      </c>
      <c r="D7" s="9">
        <v>7595</v>
      </c>
      <c r="E7" s="9">
        <v>2113</v>
      </c>
      <c r="F7" s="9">
        <v>72.180000000000007</v>
      </c>
      <c r="G7" s="9">
        <v>27.82</v>
      </c>
    </row>
    <row r="8" spans="1:7" ht="12.75" customHeight="1" x14ac:dyDescent="0.2">
      <c r="A8" s="6" t="s">
        <v>33</v>
      </c>
      <c r="B8" s="6" t="s">
        <v>40</v>
      </c>
      <c r="C8" s="9">
        <v>331.77</v>
      </c>
      <c r="D8" s="9">
        <v>10285</v>
      </c>
      <c r="E8" s="9">
        <v>2345</v>
      </c>
      <c r="F8" s="9">
        <v>77.2</v>
      </c>
      <c r="G8" s="9">
        <v>22.8</v>
      </c>
    </row>
    <row r="9" spans="1:7" ht="12.75" customHeight="1" x14ac:dyDescent="0.2">
      <c r="A9" s="6" t="s">
        <v>33</v>
      </c>
      <c r="B9" s="6" t="s">
        <v>41</v>
      </c>
      <c r="C9" s="9">
        <v>999.58</v>
      </c>
      <c r="D9" s="9">
        <v>30987</v>
      </c>
      <c r="E9" s="9">
        <v>7519</v>
      </c>
      <c r="F9" s="9">
        <v>75.73</v>
      </c>
      <c r="G9" s="9">
        <v>24.27</v>
      </c>
    </row>
    <row r="10" spans="1:7" ht="12.75" customHeight="1" x14ac:dyDescent="0.2">
      <c r="A10" s="6" t="s">
        <v>33</v>
      </c>
      <c r="B10" s="6" t="s">
        <v>42</v>
      </c>
      <c r="C10" s="9">
        <v>345.81</v>
      </c>
      <c r="D10" s="9">
        <v>10720</v>
      </c>
      <c r="E10" s="9">
        <v>2046</v>
      </c>
      <c r="F10" s="9">
        <v>80.91</v>
      </c>
      <c r="G10" s="9">
        <v>19.09</v>
      </c>
    </row>
    <row r="11" spans="1:7" ht="12.75" customHeight="1" x14ac:dyDescent="0.2">
      <c r="A11" s="6" t="s">
        <v>33</v>
      </c>
      <c r="B11" s="6" t="s">
        <v>43</v>
      </c>
      <c r="C11" s="9">
        <v>59</v>
      </c>
      <c r="D11" s="9">
        <v>1829</v>
      </c>
      <c r="E11" s="9">
        <v>348</v>
      </c>
      <c r="F11" s="9">
        <v>80.97</v>
      </c>
      <c r="G11" s="9">
        <v>19.03</v>
      </c>
    </row>
    <row r="12" spans="1:7" ht="12.75" customHeight="1" x14ac:dyDescent="0.2">
      <c r="A12" s="6" t="s">
        <v>33</v>
      </c>
      <c r="B12" s="6" t="s">
        <v>44</v>
      </c>
      <c r="C12" s="9">
        <v>55</v>
      </c>
      <c r="D12" s="9">
        <v>1705</v>
      </c>
      <c r="E12" s="9">
        <v>263</v>
      </c>
      <c r="F12" s="9">
        <v>84.57</v>
      </c>
      <c r="G12" s="9">
        <v>15.43</v>
      </c>
    </row>
    <row r="13" spans="1:7" ht="12.75" customHeight="1" x14ac:dyDescent="0.2">
      <c r="A13" s="6" t="s">
        <v>33</v>
      </c>
      <c r="B13" s="6" t="s">
        <v>45</v>
      </c>
      <c r="C13" s="9">
        <v>59</v>
      </c>
      <c r="D13" s="9">
        <v>1829</v>
      </c>
      <c r="E13" s="9">
        <v>381</v>
      </c>
      <c r="F13" s="9">
        <v>79.17</v>
      </c>
      <c r="G13" s="9">
        <v>20.83</v>
      </c>
    </row>
    <row r="14" spans="1:7" ht="12.75" customHeight="1" x14ac:dyDescent="0.2">
      <c r="A14" s="6" t="s">
        <v>33</v>
      </c>
      <c r="B14" s="6" t="s">
        <v>46</v>
      </c>
      <c r="C14" s="9">
        <v>78</v>
      </c>
      <c r="D14" s="9">
        <v>2418</v>
      </c>
      <c r="E14" s="9">
        <v>443</v>
      </c>
      <c r="F14" s="9">
        <v>81.680000000000007</v>
      </c>
      <c r="G14" s="9">
        <v>18.32</v>
      </c>
    </row>
    <row r="15" spans="1:7" ht="12.75" customHeight="1" x14ac:dyDescent="0.2">
      <c r="A15" s="6" t="s">
        <v>33</v>
      </c>
      <c r="B15" s="6" t="s">
        <v>47</v>
      </c>
      <c r="C15" s="9">
        <v>42.48</v>
      </c>
      <c r="D15" s="9">
        <v>1317</v>
      </c>
      <c r="E15" s="9">
        <v>207</v>
      </c>
      <c r="F15" s="9">
        <v>84.28</v>
      </c>
      <c r="G15" s="9">
        <v>15.72</v>
      </c>
    </row>
    <row r="16" spans="1:7" ht="12.75" customHeight="1" x14ac:dyDescent="0.2">
      <c r="A16" s="6" t="s">
        <v>33</v>
      </c>
      <c r="B16" s="6" t="s">
        <v>48</v>
      </c>
      <c r="C16" s="9">
        <v>58</v>
      </c>
      <c r="D16" s="9">
        <v>1798</v>
      </c>
      <c r="E16" s="9">
        <v>306</v>
      </c>
      <c r="F16" s="9">
        <v>82.98</v>
      </c>
      <c r="G16" s="9">
        <v>17.02</v>
      </c>
    </row>
    <row r="17" spans="1:7" ht="12.75" customHeight="1" x14ac:dyDescent="0.2">
      <c r="A17" s="6" t="s">
        <v>33</v>
      </c>
      <c r="B17" s="6" t="s">
        <v>49</v>
      </c>
      <c r="C17" s="9">
        <v>56</v>
      </c>
      <c r="D17" s="9">
        <v>1736</v>
      </c>
      <c r="E17" s="9">
        <v>281</v>
      </c>
      <c r="F17" s="9">
        <v>83.81</v>
      </c>
      <c r="G17" s="9">
        <v>16.190000000000001</v>
      </c>
    </row>
    <row r="18" spans="1:7" ht="12.75" customHeight="1" x14ac:dyDescent="0.2">
      <c r="A18" s="6" t="s">
        <v>33</v>
      </c>
      <c r="B18" s="6" t="s">
        <v>50</v>
      </c>
      <c r="C18" s="9">
        <v>1</v>
      </c>
      <c r="D18" s="9">
        <v>31</v>
      </c>
      <c r="E18" s="9">
        <v>3</v>
      </c>
      <c r="F18" s="9">
        <v>90.32</v>
      </c>
      <c r="G18" s="9">
        <v>9.68</v>
      </c>
    </row>
    <row r="19" spans="1:7" ht="12.75" customHeight="1" x14ac:dyDescent="0.2">
      <c r="A19" s="6" t="s">
        <v>33</v>
      </c>
      <c r="B19" s="6" t="s">
        <v>51</v>
      </c>
      <c r="C19" s="9">
        <v>50</v>
      </c>
      <c r="D19" s="9">
        <v>1550</v>
      </c>
      <c r="E19" s="9">
        <v>185</v>
      </c>
      <c r="F19" s="9">
        <v>88.06</v>
      </c>
      <c r="G19" s="9">
        <v>11.94</v>
      </c>
    </row>
    <row r="20" spans="1:7" ht="16.5" customHeight="1" x14ac:dyDescent="0.2">
      <c r="A20" s="6" t="s">
        <v>33</v>
      </c>
      <c r="B20" s="6" t="s">
        <v>52</v>
      </c>
      <c r="C20" s="9">
        <v>2.61</v>
      </c>
      <c r="D20" s="9">
        <v>81</v>
      </c>
      <c r="E20" s="9">
        <v>36</v>
      </c>
      <c r="F20" s="9">
        <v>55.56</v>
      </c>
      <c r="G20" s="9">
        <v>44.44</v>
      </c>
    </row>
    <row r="21" spans="1:7" ht="12.75" customHeight="1" x14ac:dyDescent="0.2">
      <c r="A21" s="6" t="s">
        <v>33</v>
      </c>
      <c r="B21" s="6" t="s">
        <v>53</v>
      </c>
      <c r="C21" s="9">
        <v>1</v>
      </c>
      <c r="D21" s="9">
        <v>31</v>
      </c>
      <c r="E21" s="9">
        <v>0</v>
      </c>
      <c r="F21" s="9">
        <v>100</v>
      </c>
      <c r="G21" s="9">
        <v>0</v>
      </c>
    </row>
    <row r="22" spans="1:7" ht="12.75" customHeight="1" x14ac:dyDescent="0.2">
      <c r="A22" s="6" t="s">
        <v>33</v>
      </c>
      <c r="B22" s="6" t="s">
        <v>54</v>
      </c>
      <c r="C22" s="9">
        <v>192</v>
      </c>
      <c r="D22" s="9">
        <v>5952</v>
      </c>
      <c r="E22" s="9">
        <v>1003</v>
      </c>
      <c r="F22" s="9">
        <v>83.15</v>
      </c>
      <c r="G22" s="9">
        <v>16.850000000000001</v>
      </c>
    </row>
    <row r="23" spans="1:7" ht="12.75" customHeight="1" x14ac:dyDescent="0.2">
      <c r="A23" s="6" t="s">
        <v>33</v>
      </c>
      <c r="B23" s="6" t="s">
        <v>55</v>
      </c>
      <c r="C23" s="9">
        <v>134</v>
      </c>
      <c r="D23" s="9">
        <v>4154</v>
      </c>
      <c r="E23" s="9">
        <v>713</v>
      </c>
      <c r="F23" s="9">
        <v>82.84</v>
      </c>
      <c r="G23" s="9">
        <v>17.16</v>
      </c>
    </row>
    <row r="24" spans="1:7" ht="12.75" customHeight="1" x14ac:dyDescent="0.2">
      <c r="A24" s="6" t="s">
        <v>33</v>
      </c>
      <c r="B24" s="6" t="s">
        <v>56</v>
      </c>
      <c r="C24" s="9">
        <v>243</v>
      </c>
      <c r="D24" s="9">
        <v>7533</v>
      </c>
      <c r="E24" s="9">
        <v>884</v>
      </c>
      <c r="F24" s="9">
        <v>88.26</v>
      </c>
      <c r="G24" s="9">
        <v>11.74</v>
      </c>
    </row>
    <row r="25" spans="1:7" ht="12.75" customHeight="1" x14ac:dyDescent="0.2">
      <c r="A25" s="6" t="s">
        <v>33</v>
      </c>
      <c r="B25" s="6" t="s">
        <v>57</v>
      </c>
      <c r="C25" s="9">
        <v>96.23</v>
      </c>
      <c r="D25" s="9">
        <v>2983</v>
      </c>
      <c r="E25" s="9">
        <v>437</v>
      </c>
      <c r="F25" s="9">
        <v>85.35</v>
      </c>
      <c r="G25" s="9">
        <v>14.65</v>
      </c>
    </row>
    <row r="26" spans="1:7" ht="12.75" customHeight="1" x14ac:dyDescent="0.2">
      <c r="A26" s="6" t="s">
        <v>33</v>
      </c>
      <c r="B26" s="6" t="s">
        <v>58</v>
      </c>
      <c r="C26" s="9">
        <v>159.38999999999999</v>
      </c>
      <c r="D26" s="9">
        <v>4941</v>
      </c>
      <c r="E26" s="9">
        <v>658</v>
      </c>
      <c r="F26" s="9">
        <v>86.68</v>
      </c>
      <c r="G26" s="9">
        <v>13.32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A5" sqref="A5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10" t="s">
        <v>60</v>
      </c>
      <c r="B2" s="11"/>
      <c r="C2" s="11"/>
      <c r="D2" s="11"/>
      <c r="E2" s="11"/>
      <c r="F2" s="12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5" t="s">
        <v>61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7" t="s">
        <v>12</v>
      </c>
      <c r="B6" s="7">
        <f>datiEstrattiAREAS!C3</f>
        <v>383.71</v>
      </c>
      <c r="C6" s="7">
        <f>datiEstrattiAREAS!D3</f>
        <v>11895</v>
      </c>
      <c r="D6" s="7">
        <f>datiEstrattiAREAS!E3</f>
        <v>2499</v>
      </c>
      <c r="E6" s="8">
        <f>D6/C6*100</f>
        <v>21.008827238335435</v>
      </c>
      <c r="F6" s="8">
        <f>(C6-D6)/C6*100</f>
        <v>78.991172761664558</v>
      </c>
    </row>
    <row r="7" spans="1:6" x14ac:dyDescent="0.2">
      <c r="A7" s="7" t="s">
        <v>13</v>
      </c>
      <c r="B7" s="7">
        <f>datiEstrattiAREAS!C4+datiEstrattiAREAS!C5+datiEstrattiAREAS!C6</f>
        <v>392.45</v>
      </c>
      <c r="C7" s="7">
        <f>datiEstrattiAREAS!D4+datiEstrattiAREAS!D5+datiEstrattiAREAS!D6</f>
        <v>12166</v>
      </c>
      <c r="D7" s="7">
        <f>datiEstrattiAREAS!E4+datiEstrattiAREAS!E5+datiEstrattiAREAS!E6</f>
        <v>2464</v>
      </c>
      <c r="E7" s="8">
        <f>D7/C7*100</f>
        <v>20.253164556962027</v>
      </c>
      <c r="F7" s="8">
        <f>(C7-D7)/C7*100</f>
        <v>79.74683544303798</v>
      </c>
    </row>
    <row r="8" spans="1:6" x14ac:dyDescent="0.2">
      <c r="A8" s="7" t="s">
        <v>14</v>
      </c>
      <c r="B8" s="7">
        <f>datiEstrattiAREAS!C8</f>
        <v>331.77</v>
      </c>
      <c r="C8" s="7">
        <f>datiEstrattiAREAS!D8</f>
        <v>10285</v>
      </c>
      <c r="D8" s="7">
        <f>+datiEstrattiAREAS!E8</f>
        <v>2345</v>
      </c>
      <c r="E8" s="8">
        <f t="shared" ref="E8:E22" si="0">D8/C8*100</f>
        <v>22.800194457948468</v>
      </c>
      <c r="F8" s="8">
        <f t="shared" ref="F8:F22" si="1">(C8-D8)/C8*100</f>
        <v>77.199805542051536</v>
      </c>
    </row>
    <row r="9" spans="1:6" x14ac:dyDescent="0.2">
      <c r="A9" s="7" t="s">
        <v>15</v>
      </c>
      <c r="B9" s="7">
        <f>datiEstrattiAREAS!C7+datiEstrattiAREAS!C9+datiEstrattiAREAS!C10+datiEstrattiAREAS!C2</f>
        <v>1591.3899999999999</v>
      </c>
      <c r="C9" s="7">
        <f>datiEstrattiAREAS!D7+datiEstrattiAREAS!D9+datiEstrattiAREAS!D10+datiEstrattiAREAS!D2</f>
        <v>49333</v>
      </c>
      <c r="D9" s="7">
        <f>datiEstrattiAREAS!E7+datiEstrattiAREAS!E9+datiEstrattiAREAS!E10+datiEstrattiAREAS!E2</f>
        <v>11678</v>
      </c>
      <c r="E9" s="8">
        <f t="shared" si="0"/>
        <v>23.671781566091664</v>
      </c>
      <c r="F9" s="8">
        <f t="shared" si="1"/>
        <v>76.328218433908333</v>
      </c>
    </row>
    <row r="10" spans="1:6" x14ac:dyDescent="0.2">
      <c r="A10" s="7" t="s">
        <v>16</v>
      </c>
      <c r="B10" s="7">
        <f>datiEstrattiAREAS!C11</f>
        <v>59</v>
      </c>
      <c r="C10" s="7">
        <f>datiEstrattiAREAS!D11</f>
        <v>1829</v>
      </c>
      <c r="D10" s="7">
        <f>datiEstrattiAREAS!E11</f>
        <v>348</v>
      </c>
      <c r="E10" s="8">
        <f t="shared" si="0"/>
        <v>19.026790595954076</v>
      </c>
      <c r="F10" s="8">
        <f t="shared" si="1"/>
        <v>80.973209404045932</v>
      </c>
    </row>
    <row r="11" spans="1:6" x14ac:dyDescent="0.2">
      <c r="A11" s="7" t="s">
        <v>17</v>
      </c>
      <c r="B11" s="7">
        <f>datiEstrattiAREAS!C12</f>
        <v>55</v>
      </c>
      <c r="C11" s="7">
        <f>datiEstrattiAREAS!D12</f>
        <v>1705</v>
      </c>
      <c r="D11" s="7">
        <f>datiEstrattiAREAS!E12</f>
        <v>263</v>
      </c>
      <c r="E11" s="8">
        <f t="shared" si="0"/>
        <v>15.425219941348974</v>
      </c>
      <c r="F11" s="8">
        <f t="shared" si="1"/>
        <v>84.574780058651015</v>
      </c>
    </row>
    <row r="12" spans="1:6" x14ac:dyDescent="0.2">
      <c r="A12" s="7" t="s">
        <v>18</v>
      </c>
      <c r="B12" s="7">
        <f>datiEstrattiAREAS!C13</f>
        <v>59</v>
      </c>
      <c r="C12" s="7">
        <f>datiEstrattiAREAS!D13</f>
        <v>1829</v>
      </c>
      <c r="D12" s="7">
        <f>datiEstrattiAREAS!E13</f>
        <v>381</v>
      </c>
      <c r="E12" s="8">
        <f t="shared" si="0"/>
        <v>20.831055221432475</v>
      </c>
      <c r="F12" s="8">
        <f t="shared" si="1"/>
        <v>79.168944778567521</v>
      </c>
    </row>
    <row r="13" spans="1:6" x14ac:dyDescent="0.2">
      <c r="A13" s="7" t="s">
        <v>19</v>
      </c>
      <c r="B13" s="7">
        <f>datiEstrattiAREAS!C14</f>
        <v>78</v>
      </c>
      <c r="C13" s="7">
        <f>datiEstrattiAREAS!D14</f>
        <v>2418</v>
      </c>
      <c r="D13" s="7">
        <f>datiEstrattiAREAS!E14</f>
        <v>443</v>
      </c>
      <c r="E13" s="8">
        <f t="shared" si="0"/>
        <v>18.320926385442515</v>
      </c>
      <c r="F13" s="8">
        <f t="shared" si="1"/>
        <v>81.679073614557481</v>
      </c>
    </row>
    <row r="14" spans="1:6" x14ac:dyDescent="0.2">
      <c r="A14" s="7" t="s">
        <v>20</v>
      </c>
      <c r="B14" s="7">
        <f>datiEstrattiAREAS!C15</f>
        <v>42.48</v>
      </c>
      <c r="C14" s="7">
        <f>datiEstrattiAREAS!D15</f>
        <v>1317</v>
      </c>
      <c r="D14" s="7">
        <f>datiEstrattiAREAS!E15</f>
        <v>207</v>
      </c>
      <c r="E14" s="8">
        <f t="shared" si="0"/>
        <v>15.717539863325742</v>
      </c>
      <c r="F14" s="8">
        <f t="shared" si="1"/>
        <v>84.28246013667426</v>
      </c>
    </row>
    <row r="15" spans="1:6" x14ac:dyDescent="0.2">
      <c r="A15" s="7" t="s">
        <v>21</v>
      </c>
      <c r="B15" s="7">
        <f>+datiEstrattiAREAS!C16+datiEstrattiAREAS!C21</f>
        <v>59</v>
      </c>
      <c r="C15" s="7">
        <f>+datiEstrattiAREAS!D16+datiEstrattiAREAS!D21</f>
        <v>1829</v>
      </c>
      <c r="D15" s="7">
        <f>+datiEstrattiAREAS!E16+datiEstrattiAREAS!E21</f>
        <v>306</v>
      </c>
      <c r="E15" s="8">
        <f t="shared" si="0"/>
        <v>16.73045379989065</v>
      </c>
      <c r="F15" s="8">
        <f t="shared" si="1"/>
        <v>83.269546200109346</v>
      </c>
    </row>
    <row r="16" spans="1:6" x14ac:dyDescent="0.2">
      <c r="A16" s="7" t="s">
        <v>22</v>
      </c>
      <c r="B16" s="7">
        <f>datiEstrattiAREAS!C17</f>
        <v>56</v>
      </c>
      <c r="C16" s="7">
        <f>datiEstrattiAREAS!D17</f>
        <v>1736</v>
      </c>
      <c r="D16" s="7">
        <f>datiEstrattiAREAS!E17</f>
        <v>281</v>
      </c>
      <c r="E16" s="8">
        <f t="shared" si="0"/>
        <v>16.186635944700463</v>
      </c>
      <c r="F16" s="8">
        <f t="shared" si="1"/>
        <v>83.813364055299544</v>
      </c>
    </row>
    <row r="17" spans="1:6" x14ac:dyDescent="0.2">
      <c r="A17" s="7" t="s">
        <v>23</v>
      </c>
      <c r="B17" s="7">
        <f>datiEstrattiAREAS!C19</f>
        <v>50</v>
      </c>
      <c r="C17" s="7">
        <f>datiEstrattiAREAS!D19</f>
        <v>1550</v>
      </c>
      <c r="D17" s="7">
        <f>datiEstrattiAREAS!E19</f>
        <v>185</v>
      </c>
      <c r="E17" s="8">
        <f t="shared" si="0"/>
        <v>11.935483870967742</v>
      </c>
      <c r="F17" s="8">
        <f t="shared" si="1"/>
        <v>88.064516129032256</v>
      </c>
    </row>
    <row r="18" spans="1:6" x14ac:dyDescent="0.2">
      <c r="A18" s="7" t="s">
        <v>24</v>
      </c>
      <c r="B18" s="7">
        <f>datiEstrattiAREAS!C23+datiEstrattiAREAS!C18</f>
        <v>135</v>
      </c>
      <c r="C18" s="7">
        <f>datiEstrattiAREAS!D23+datiEstrattiAREAS!D18</f>
        <v>4185</v>
      </c>
      <c r="D18" s="7">
        <f>datiEstrattiAREAS!E23+datiEstrattiAREAS!E18</f>
        <v>716</v>
      </c>
      <c r="E18" s="8">
        <f t="shared" si="0"/>
        <v>17.108721624850656</v>
      </c>
      <c r="F18" s="8">
        <f t="shared" si="1"/>
        <v>82.891278375149341</v>
      </c>
    </row>
    <row r="19" spans="1:6" x14ac:dyDescent="0.2">
      <c r="A19" s="7" t="s">
        <v>25</v>
      </c>
      <c r="B19" s="7">
        <f>datiEstrattiAREAS!C24</f>
        <v>243</v>
      </c>
      <c r="C19" s="7">
        <f>datiEstrattiAREAS!D24</f>
        <v>7533</v>
      </c>
      <c r="D19" s="7">
        <f>datiEstrattiAREAS!E24</f>
        <v>884</v>
      </c>
      <c r="E19" s="8">
        <f t="shared" si="0"/>
        <v>11.735032523562989</v>
      </c>
      <c r="F19" s="8">
        <f t="shared" si="1"/>
        <v>88.264967476437008</v>
      </c>
    </row>
    <row r="20" spans="1:6" x14ac:dyDescent="0.2">
      <c r="A20" s="7" t="s">
        <v>59</v>
      </c>
      <c r="B20" s="7">
        <f>datiEstrattiAREAS!C26</f>
        <v>159.38999999999999</v>
      </c>
      <c r="C20" s="7">
        <f>datiEstrattiAREAS!D26</f>
        <v>4941</v>
      </c>
      <c r="D20" s="7">
        <f>datiEstrattiAREAS!E26</f>
        <v>658</v>
      </c>
      <c r="E20" s="8">
        <f>D20/C20*100</f>
        <v>13.317142278890911</v>
      </c>
      <c r="F20" s="8">
        <f t="shared" si="1"/>
        <v>86.682857721109087</v>
      </c>
    </row>
    <row r="21" spans="1:6" x14ac:dyDescent="0.2">
      <c r="A21" s="7" t="s">
        <v>26</v>
      </c>
      <c r="B21" s="7">
        <f>datiEstrattiAREAS!C25</f>
        <v>96.23</v>
      </c>
      <c r="C21" s="7">
        <f>datiEstrattiAREAS!D25</f>
        <v>2983</v>
      </c>
      <c r="D21" s="7">
        <f>datiEstrattiAREAS!E25</f>
        <v>437</v>
      </c>
      <c r="E21" s="8">
        <f t="shared" si="0"/>
        <v>14.64968152866242</v>
      </c>
      <c r="F21" s="8">
        <f t="shared" si="1"/>
        <v>85.350318471337587</v>
      </c>
    </row>
    <row r="22" spans="1:6" x14ac:dyDescent="0.2">
      <c r="A22" s="7" t="s">
        <v>27</v>
      </c>
      <c r="B22" s="7">
        <f>datiEstrattiAREAS!C20+datiEstrattiAREAS!C22</f>
        <v>194.61</v>
      </c>
      <c r="C22" s="7">
        <f>datiEstrattiAREAS!D20+datiEstrattiAREAS!D22</f>
        <v>6033</v>
      </c>
      <c r="D22" s="7">
        <f>datiEstrattiAREAS!E20+datiEstrattiAREAS!E22</f>
        <v>1039</v>
      </c>
      <c r="E22" s="8">
        <f t="shared" si="0"/>
        <v>17.221945963865405</v>
      </c>
      <c r="F22" s="8">
        <f t="shared" si="1"/>
        <v>82.778054036134591</v>
      </c>
    </row>
    <row r="24" spans="1:6" x14ac:dyDescent="0.2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2015-02-13T10:44:19Z</dcterms:modified>
</cp:coreProperties>
</file>